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C4CF3015-65F9-49C7-854E-952CC76CDB03}" xr6:coauthVersionLast="47" xr6:coauthVersionMax="47" xr10:uidLastSave="{00000000-0000-0000-0000-000000000000}"/>
  <bookViews>
    <workbookView xWindow="19200" yWindow="0" windowWidth="19200" windowHeight="1540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1" l="1"/>
  <c r="F40" i="1"/>
  <c r="F39" i="1" s="1"/>
  <c r="E40" i="1"/>
  <c r="E39" i="1" s="1"/>
  <c r="G35" i="1"/>
  <c r="G33" i="1"/>
  <c r="F31" i="1"/>
  <c r="E31" i="1"/>
  <c r="F26" i="1"/>
  <c r="F30" i="1" s="1"/>
  <c r="F24" i="1"/>
  <c r="F22" i="1"/>
  <c r="E22" i="1"/>
  <c r="E26" i="1"/>
  <c r="E30" i="1" s="1"/>
  <c r="G39" i="1" l="1"/>
  <c r="G26" i="1"/>
  <c r="F29" i="1"/>
  <c r="G22" i="1"/>
  <c r="G42" i="1"/>
  <c r="F28" i="1" l="1"/>
  <c r="F20" i="1"/>
  <c r="E24" i="1"/>
  <c r="G24" i="1" l="1"/>
  <c r="G20" i="1" s="1"/>
  <c r="E20" i="1"/>
  <c r="E29" i="1"/>
  <c r="E28" i="1" s="1"/>
  <c r="G40" i="1"/>
  <c r="G31" i="1"/>
  <c r="G30" i="1"/>
  <c r="E44" i="1" l="1"/>
  <c r="G29" i="1"/>
  <c r="F44" i="1"/>
  <c r="E45" i="1" l="1"/>
  <c r="E46" i="1" s="1"/>
  <c r="E48" i="1" s="1"/>
  <c r="G28" i="1"/>
  <c r="G44" i="1" s="1"/>
  <c r="G45" i="1" s="1"/>
  <c r="G46" i="1" s="1"/>
  <c r="G48" i="1" s="1"/>
  <c r="F45" i="1"/>
  <c r="F46" i="1" s="1"/>
  <c r="F48" i="1" s="1"/>
</calcChain>
</file>

<file path=xl/sharedStrings.xml><?xml version="1.0" encoding="utf-8"?>
<sst xmlns="http://schemas.openxmlformats.org/spreadsheetml/2006/main" count="43" uniqueCount="40">
  <si>
    <t>Year 1</t>
  </si>
  <si>
    <t>Year 2</t>
  </si>
  <si>
    <t>Total</t>
  </si>
  <si>
    <t>I.</t>
  </si>
  <si>
    <t>Salaries</t>
  </si>
  <si>
    <t>1a</t>
  </si>
  <si>
    <t>Senior Personnel</t>
  </si>
  <si>
    <t>1b</t>
  </si>
  <si>
    <t>1c</t>
  </si>
  <si>
    <t>Graduate Student</t>
  </si>
  <si>
    <t>II.</t>
  </si>
  <si>
    <t>Fringe Benefits</t>
  </si>
  <si>
    <t>2a</t>
  </si>
  <si>
    <t>@</t>
  </si>
  <si>
    <t>2b</t>
  </si>
  <si>
    <t>2c</t>
  </si>
  <si>
    <t xml:space="preserve">month </t>
  </si>
  <si>
    <t>III.</t>
  </si>
  <si>
    <t>Travel</t>
  </si>
  <si>
    <t>IV.</t>
  </si>
  <si>
    <t>V.</t>
  </si>
  <si>
    <t>Total Direct Costs</t>
  </si>
  <si>
    <t>Modified Total Direct Costs</t>
  </si>
  <si>
    <t>Indirect Costs</t>
  </si>
  <si>
    <t>Total Costs</t>
  </si>
  <si>
    <t>1a-1b Senior Personnel</t>
  </si>
  <si>
    <t>1c Students</t>
  </si>
  <si>
    <t>Commodities/Supplies</t>
  </si>
  <si>
    <t>VI.</t>
  </si>
  <si>
    <t>Contractuals</t>
  </si>
  <si>
    <t>VII.</t>
  </si>
  <si>
    <t>Subcontracts</t>
  </si>
  <si>
    <t>PI Name:</t>
  </si>
  <si>
    <t>Period of Performance:</t>
  </si>
  <si>
    <t>Equipment over $5K</t>
  </si>
  <si>
    <t>Insurance</t>
  </si>
  <si>
    <t>Tuition and Fees</t>
  </si>
  <si>
    <t xml:space="preserve">Please contact Whitley Alford (662-325-8814 or whitley@ngi.msstate.edu) with any questions. </t>
  </si>
  <si>
    <t>For example, if you have been notified that there is $100,000 in funding available, your budget needs to be for $94,967 ($100,000/1.053). Once NGI's Program Office receives your proposal, they will add their 5.3% in the budget before submitting to NOAA.</t>
  </si>
  <si>
    <t xml:space="preserve">For Federal FY2024, all NGI proposals must include 5.3% for Task I activities at NGI.  This is a NOAA requirement and there are no deviations. These funds will be used for program management and education and outreach activities at NGI.                                                                                                                                                                                           Rates in blue below need to be updated to reflect your institutions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</si>
</sst>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2" x14ac:knownFonts="1">
    <font>
      <sz val="11"/>
      <color theme="1"/>
      <name val="Calibri"/>
      <family val="2"/>
      <scheme val="minor"/>
    </font>
    <font>
      <sz val="10"/>
      <name val="Arial"/>
      <family val="2"/>
    </font>
    <font>
      <b/>
      <sz val="10"/>
      <name val="Arial"/>
      <family val="2"/>
    </font>
    <font>
      <sz val="12"/>
      <color theme="1"/>
      <name val="Times New Roman"/>
      <family val="1"/>
    </font>
    <font>
      <b/>
      <sz val="12"/>
      <color theme="1"/>
      <name val="Times New Roman"/>
      <family val="1"/>
    </font>
    <font>
      <sz val="12"/>
      <name val="Times New Roman"/>
      <family val="1"/>
    </font>
    <font>
      <b/>
      <sz val="12"/>
      <name val="Times New Roman"/>
      <family val="1"/>
    </font>
    <font>
      <sz val="12"/>
      <color indexed="48"/>
      <name val="Times New Roman"/>
      <family val="1"/>
    </font>
    <font>
      <b/>
      <sz val="12"/>
      <color indexed="23"/>
      <name val="Times New Roman"/>
      <family val="1"/>
    </font>
    <font>
      <b/>
      <sz val="12"/>
      <color indexed="48"/>
      <name val="Times New Roman"/>
      <family val="1"/>
    </font>
    <font>
      <b/>
      <sz val="11"/>
      <color theme="5" tint="-0.249977111117893"/>
      <name val="Calibri"/>
      <family val="2"/>
      <scheme val="minor"/>
    </font>
    <font>
      <sz val="11"/>
      <color theme="5" tint="-0.249977111117893"/>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0">
    <xf numFmtId="0" fontId="0" fillId="0" borderId="0" xfId="0"/>
    <xf numFmtId="0" fontId="1" fillId="0" borderId="0" xfId="1"/>
    <xf numFmtId="164" fontId="1" fillId="0" borderId="0" xfId="1" applyNumberFormat="1"/>
    <xf numFmtId="0" fontId="2" fillId="0" borderId="0" xfId="1" applyFont="1"/>
    <xf numFmtId="164" fontId="2" fillId="0" borderId="0" xfId="1" applyNumberFormat="1" applyFont="1"/>
    <xf numFmtId="0" fontId="3" fillId="0" borderId="0" xfId="0" applyFont="1"/>
    <xf numFmtId="0" fontId="4" fillId="0" borderId="0" xfId="0" applyFont="1"/>
    <xf numFmtId="0" fontId="5" fillId="0" borderId="1" xfId="1" applyFont="1" applyBorder="1"/>
    <xf numFmtId="0" fontId="6" fillId="0" borderId="1" xfId="1" applyFont="1" applyBorder="1" applyAlignment="1">
      <alignment horizontal="right"/>
    </xf>
    <xf numFmtId="0" fontId="6" fillId="0" borderId="1" xfId="1" applyFont="1" applyBorder="1"/>
    <xf numFmtId="164" fontId="6" fillId="0" borderId="1" xfId="1" applyNumberFormat="1" applyFont="1" applyBorder="1"/>
    <xf numFmtId="0" fontId="5" fillId="0" borderId="1" xfId="1" applyFont="1" applyBorder="1" applyAlignment="1">
      <alignment horizontal="right"/>
    </xf>
    <xf numFmtId="9" fontId="7" fillId="0" borderId="1" xfId="1" applyNumberFormat="1" applyFont="1" applyBorder="1"/>
    <xf numFmtId="164" fontId="7" fillId="0" borderId="1" xfId="1" applyNumberFormat="1" applyFont="1" applyBorder="1"/>
    <xf numFmtId="164" fontId="5" fillId="0" borderId="1" xfId="1" applyNumberFormat="1" applyFont="1" applyBorder="1"/>
    <xf numFmtId="0" fontId="3" fillId="0" borderId="1" xfId="0" applyFont="1" applyBorder="1"/>
    <xf numFmtId="10" fontId="7" fillId="0" borderId="1" xfId="1" applyNumberFormat="1" applyFont="1" applyBorder="1"/>
    <xf numFmtId="164" fontId="5" fillId="0" borderId="1" xfId="1" applyNumberFormat="1" applyFont="1" applyBorder="1" applyAlignment="1">
      <alignment horizontal="right"/>
    </xf>
    <xf numFmtId="1" fontId="5" fillId="0" borderId="1" xfId="1" applyNumberFormat="1" applyFont="1" applyBorder="1"/>
    <xf numFmtId="0" fontId="8" fillId="0" borderId="1" xfId="1" applyFont="1" applyBorder="1"/>
    <xf numFmtId="164" fontId="8" fillId="0" borderId="1" xfId="1" applyNumberFormat="1" applyFont="1" applyBorder="1"/>
    <xf numFmtId="165" fontId="9" fillId="0" borderId="1" xfId="1" applyNumberFormat="1" applyFont="1" applyBorder="1"/>
    <xf numFmtId="0" fontId="0" fillId="0" borderId="0" xfId="0" applyAlignment="1">
      <alignment vertical="top" wrapText="1"/>
    </xf>
    <xf numFmtId="0" fontId="0" fillId="0" borderId="0" xfId="0" applyBorder="1"/>
    <xf numFmtId="0" fontId="0" fillId="0" borderId="2" xfId="0" applyBorder="1"/>
    <xf numFmtId="0" fontId="10" fillId="0" borderId="0" xfId="0" applyFont="1" applyBorder="1" applyAlignment="1">
      <alignment vertical="top" wrapText="1"/>
    </xf>
    <xf numFmtId="0" fontId="11" fillId="0" borderId="0" xfId="0" applyFont="1" applyBorder="1" applyAlignment="1">
      <alignment vertical="top" wrapText="1"/>
    </xf>
    <xf numFmtId="0" fontId="11" fillId="0" borderId="2" xfId="0" applyFont="1" applyBorder="1" applyAlignment="1">
      <alignment vertical="top" wrapText="1"/>
    </xf>
    <xf numFmtId="0" fontId="10" fillId="0" borderId="0" xfId="0" applyFont="1" applyAlignment="1">
      <alignment vertical="top" wrapText="1"/>
    </xf>
    <xf numFmtId="0" fontId="0" fillId="0" borderId="0" xfId="0" applyAlignment="1">
      <alignmen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0"/>
  <sheetViews>
    <sheetView showGridLines="0" tabSelected="1" zoomScaleNormal="100" workbookViewId="0">
      <selection activeCell="K13" sqref="K13"/>
    </sheetView>
  </sheetViews>
  <sheetFormatPr defaultRowHeight="14.5" x14ac:dyDescent="0.35"/>
  <cols>
    <col min="1" max="1" width="4.453125" customWidth="1"/>
    <col min="2" max="2" width="26.453125" customWidth="1"/>
  </cols>
  <sheetData>
    <row r="2" spans="1:8" x14ac:dyDescent="0.35">
      <c r="A2" s="28" t="s">
        <v>39</v>
      </c>
      <c r="B2" s="29"/>
      <c r="C2" s="29"/>
      <c r="D2" s="29"/>
      <c r="E2" s="29"/>
      <c r="F2" s="29"/>
      <c r="G2" s="29"/>
    </row>
    <row r="3" spans="1:8" x14ac:dyDescent="0.35">
      <c r="A3" s="29"/>
      <c r="B3" s="29"/>
      <c r="C3" s="29"/>
      <c r="D3" s="29"/>
      <c r="E3" s="29"/>
      <c r="F3" s="29"/>
      <c r="G3" s="29"/>
    </row>
    <row r="4" spans="1:8" x14ac:dyDescent="0.35">
      <c r="A4" s="29"/>
      <c r="B4" s="29"/>
      <c r="C4" s="29"/>
      <c r="D4" s="29"/>
      <c r="E4" s="29"/>
      <c r="F4" s="29"/>
      <c r="G4" s="29"/>
    </row>
    <row r="5" spans="1:8" x14ac:dyDescent="0.35">
      <c r="A5" s="29"/>
      <c r="B5" s="29"/>
      <c r="C5" s="29"/>
      <c r="D5" s="29"/>
      <c r="E5" s="29"/>
      <c r="F5" s="29"/>
      <c r="G5" s="29"/>
    </row>
    <row r="6" spans="1:8" x14ac:dyDescent="0.35">
      <c r="A6" s="29"/>
      <c r="B6" s="29"/>
      <c r="C6" s="29"/>
      <c r="D6" s="29"/>
      <c r="E6" s="29"/>
      <c r="F6" s="29"/>
      <c r="G6" s="29"/>
    </row>
    <row r="7" spans="1:8" x14ac:dyDescent="0.35">
      <c r="A7" s="28" t="s">
        <v>38</v>
      </c>
      <c r="B7" s="29"/>
      <c r="C7" s="29"/>
      <c r="D7" s="29"/>
      <c r="E7" s="29"/>
      <c r="F7" s="29"/>
      <c r="G7" s="29"/>
    </row>
    <row r="8" spans="1:8" x14ac:dyDescent="0.35">
      <c r="A8" s="29"/>
      <c r="B8" s="29"/>
      <c r="C8" s="29"/>
      <c r="D8" s="29"/>
      <c r="E8" s="29"/>
      <c r="F8" s="29"/>
      <c r="G8" s="29"/>
    </row>
    <row r="9" spans="1:8" x14ac:dyDescent="0.35">
      <c r="A9" s="29"/>
      <c r="B9" s="29"/>
      <c r="C9" s="29"/>
      <c r="D9" s="29"/>
      <c r="E9" s="29"/>
      <c r="F9" s="29"/>
      <c r="G9" s="29"/>
    </row>
    <row r="10" spans="1:8" x14ac:dyDescent="0.35">
      <c r="A10" s="29"/>
      <c r="B10" s="29"/>
      <c r="C10" s="29"/>
      <c r="D10" s="29"/>
      <c r="E10" s="29"/>
      <c r="F10" s="29"/>
      <c r="G10" s="29"/>
    </row>
    <row r="11" spans="1:8" x14ac:dyDescent="0.35">
      <c r="A11" s="22"/>
      <c r="B11" s="22"/>
      <c r="C11" s="22"/>
      <c r="D11" s="22"/>
      <c r="E11" s="22"/>
      <c r="F11" s="22"/>
      <c r="G11" s="22"/>
    </row>
    <row r="12" spans="1:8" x14ac:dyDescent="0.35">
      <c r="A12" s="25" t="s">
        <v>37</v>
      </c>
      <c r="B12" s="26"/>
      <c r="C12" s="26"/>
      <c r="D12" s="26"/>
      <c r="E12" s="26"/>
      <c r="F12" s="26"/>
      <c r="G12" s="26"/>
      <c r="H12" s="23"/>
    </row>
    <row r="13" spans="1:8" x14ac:dyDescent="0.35">
      <c r="A13" s="26"/>
      <c r="B13" s="26"/>
      <c r="C13" s="26"/>
      <c r="D13" s="26"/>
      <c r="E13" s="26"/>
      <c r="F13" s="26"/>
      <c r="G13" s="26"/>
      <c r="H13" s="23"/>
    </row>
    <row r="14" spans="1:8" x14ac:dyDescent="0.35">
      <c r="A14" s="27"/>
      <c r="B14" s="27"/>
      <c r="C14" s="27"/>
      <c r="D14" s="27"/>
      <c r="E14" s="27"/>
      <c r="F14" s="27"/>
      <c r="G14" s="27"/>
      <c r="H14" s="24"/>
    </row>
    <row r="15" spans="1:8" x14ac:dyDescent="0.35">
      <c r="A15" s="22"/>
      <c r="B15" s="22"/>
      <c r="C15" s="22"/>
      <c r="D15" s="22"/>
      <c r="E15" s="22"/>
      <c r="F15" s="22"/>
      <c r="G15" s="22"/>
    </row>
    <row r="16" spans="1:8" ht="15.5" x14ac:dyDescent="0.35">
      <c r="A16" s="5"/>
      <c r="B16" s="6" t="s">
        <v>32</v>
      </c>
      <c r="C16" s="5"/>
      <c r="D16" s="5"/>
      <c r="E16" s="5"/>
      <c r="F16" s="5"/>
      <c r="G16" s="5"/>
    </row>
    <row r="17" spans="1:7" ht="15.5" x14ac:dyDescent="0.35">
      <c r="A17" s="5"/>
      <c r="B17" s="6" t="s">
        <v>33</v>
      </c>
      <c r="C17" s="5"/>
      <c r="D17" s="5"/>
      <c r="E17" s="5"/>
      <c r="F17" s="5"/>
      <c r="G17" s="5"/>
    </row>
    <row r="18" spans="1:7" ht="15.5" x14ac:dyDescent="0.35">
      <c r="A18" s="5"/>
      <c r="B18" s="5"/>
      <c r="C18" s="5"/>
      <c r="D18" s="5"/>
      <c r="E18" s="5"/>
      <c r="F18" s="5"/>
      <c r="G18" s="5"/>
    </row>
    <row r="19" spans="1:7" ht="15.5" x14ac:dyDescent="0.35">
      <c r="A19" s="7"/>
      <c r="B19" s="7"/>
      <c r="C19" s="7"/>
      <c r="D19" s="7"/>
      <c r="E19" s="8" t="s">
        <v>0</v>
      </c>
      <c r="F19" s="8" t="s">
        <v>1</v>
      </c>
      <c r="G19" s="8" t="s">
        <v>2</v>
      </c>
    </row>
    <row r="20" spans="1:7" ht="15.5" x14ac:dyDescent="0.35">
      <c r="A20" s="8" t="s">
        <v>3</v>
      </c>
      <c r="B20" s="9" t="s">
        <v>4</v>
      </c>
      <c r="C20" s="9"/>
      <c r="D20" s="9"/>
      <c r="E20" s="10">
        <f>E22+E24+E26</f>
        <v>0</v>
      </c>
      <c r="F20" s="10">
        <f>F22+F24+F26</f>
        <v>0</v>
      </c>
      <c r="G20" s="10">
        <f>SUM(G21:G26)</f>
        <v>0</v>
      </c>
    </row>
    <row r="21" spans="1:7" ht="15.5" x14ac:dyDescent="0.35">
      <c r="A21" s="11" t="s">
        <v>5</v>
      </c>
      <c r="B21" s="7" t="s">
        <v>6</v>
      </c>
      <c r="C21" s="7"/>
      <c r="D21" s="7"/>
      <c r="E21" s="12">
        <v>0</v>
      </c>
      <c r="F21" s="12">
        <v>0</v>
      </c>
      <c r="G21" s="7"/>
    </row>
    <row r="22" spans="1:7" ht="15.5" x14ac:dyDescent="0.35">
      <c r="A22" s="11"/>
      <c r="B22" s="13">
        <v>50000</v>
      </c>
      <c r="C22" s="7"/>
      <c r="D22" s="7"/>
      <c r="E22" s="14">
        <f>ROUND((B22*E21),0)</f>
        <v>0</v>
      </c>
      <c r="F22" s="14">
        <f>ROUND((B22*1.05*F21),0)</f>
        <v>0</v>
      </c>
      <c r="G22" s="14">
        <f>SUM(E22:F22)</f>
        <v>0</v>
      </c>
    </row>
    <row r="23" spans="1:7" ht="15.5" x14ac:dyDescent="0.35">
      <c r="A23" s="11" t="s">
        <v>7</v>
      </c>
      <c r="B23" s="7" t="s">
        <v>6</v>
      </c>
      <c r="C23" s="7"/>
      <c r="D23" s="7"/>
      <c r="E23" s="12">
        <v>0</v>
      </c>
      <c r="F23" s="12">
        <v>0</v>
      </c>
      <c r="G23" s="7"/>
    </row>
    <row r="24" spans="1:7" ht="15.5" x14ac:dyDescent="0.35">
      <c r="A24" s="7"/>
      <c r="B24" s="13">
        <v>50000</v>
      </c>
      <c r="C24" s="7"/>
      <c r="D24" s="7"/>
      <c r="E24" s="14">
        <f>ROUND((B24*E23),0)</f>
        <v>0</v>
      </c>
      <c r="F24" s="14">
        <f>ROUND((B24*1.05*F23),0)</f>
        <v>0</v>
      </c>
      <c r="G24" s="14">
        <f>SUM(E24:F24)</f>
        <v>0</v>
      </c>
    </row>
    <row r="25" spans="1:7" ht="15.5" x14ac:dyDescent="0.35">
      <c r="A25" s="11" t="s">
        <v>8</v>
      </c>
      <c r="B25" s="7" t="s">
        <v>9</v>
      </c>
      <c r="C25" s="7"/>
      <c r="D25" s="7"/>
      <c r="E25" s="12">
        <v>0</v>
      </c>
      <c r="F25" s="12">
        <v>0</v>
      </c>
      <c r="G25" s="7"/>
    </row>
    <row r="26" spans="1:7" ht="15.5" x14ac:dyDescent="0.35">
      <c r="A26" s="7"/>
      <c r="B26" s="13">
        <v>15000</v>
      </c>
      <c r="C26" s="7"/>
      <c r="D26" s="7"/>
      <c r="E26" s="14">
        <f>ROUND((B26*E25),0)</f>
        <v>0</v>
      </c>
      <c r="F26" s="14">
        <f>ROUND((B26*1.05*F25),0)</f>
        <v>0</v>
      </c>
      <c r="G26" s="14">
        <f>SUM(E26:F26)</f>
        <v>0</v>
      </c>
    </row>
    <row r="27" spans="1:7" ht="15.5" x14ac:dyDescent="0.35">
      <c r="A27" s="15"/>
      <c r="B27" s="15"/>
      <c r="C27" s="15"/>
      <c r="D27" s="15"/>
      <c r="E27" s="15"/>
      <c r="F27" s="15"/>
      <c r="G27" s="15"/>
    </row>
    <row r="28" spans="1:7" ht="15.5" x14ac:dyDescent="0.35">
      <c r="A28" s="8" t="s">
        <v>10</v>
      </c>
      <c r="B28" s="9" t="s">
        <v>11</v>
      </c>
      <c r="C28" s="7"/>
      <c r="D28" s="7"/>
      <c r="E28" s="10">
        <f>SUM(E29:E31)</f>
        <v>0</v>
      </c>
      <c r="F28" s="10">
        <f>SUM(F29:F31)</f>
        <v>0</v>
      </c>
      <c r="G28" s="10">
        <f>SUM(G29:G31)</f>
        <v>0</v>
      </c>
    </row>
    <row r="29" spans="1:7" ht="15.5" x14ac:dyDescent="0.35">
      <c r="A29" s="11" t="s">
        <v>12</v>
      </c>
      <c r="B29" s="7" t="s">
        <v>25</v>
      </c>
      <c r="C29" s="7" t="s">
        <v>13</v>
      </c>
      <c r="D29" s="16">
        <v>0.3967</v>
      </c>
      <c r="E29" s="14">
        <f>ROUND(((E22+E24)*$D$29),0)</f>
        <v>0</v>
      </c>
      <c r="F29" s="14">
        <f>ROUND(((F22+F24)*$D$29),0)</f>
        <v>0</v>
      </c>
      <c r="G29" s="14">
        <f>E29+F29</f>
        <v>0</v>
      </c>
    </row>
    <row r="30" spans="1:7" ht="15.5" x14ac:dyDescent="0.35">
      <c r="A30" s="11" t="s">
        <v>14</v>
      </c>
      <c r="B30" s="7" t="s">
        <v>26</v>
      </c>
      <c r="C30" s="7" t="s">
        <v>13</v>
      </c>
      <c r="D30" s="16">
        <v>0.43</v>
      </c>
      <c r="E30" s="14">
        <f>ROUND((E26*$D$30),0)</f>
        <v>0</v>
      </c>
      <c r="F30" s="14">
        <f>ROUND((F26*$D$30),0)</f>
        <v>0</v>
      </c>
      <c r="G30" s="14">
        <f>E30+F30</f>
        <v>0</v>
      </c>
    </row>
    <row r="31" spans="1:7" ht="15.5" x14ac:dyDescent="0.35">
      <c r="A31" s="11" t="s">
        <v>15</v>
      </c>
      <c r="B31" s="7" t="s">
        <v>36</v>
      </c>
      <c r="C31" s="13">
        <v>1028</v>
      </c>
      <c r="D31" s="7" t="s">
        <v>16</v>
      </c>
      <c r="E31" s="17">
        <f>ROUND((C31*12*E25),0)</f>
        <v>0</v>
      </c>
      <c r="F31" s="17">
        <f>ROUND((C31*12*F25),0)</f>
        <v>0</v>
      </c>
      <c r="G31" s="14">
        <f>E31+F31</f>
        <v>0</v>
      </c>
    </row>
    <row r="32" spans="1:7" ht="15.5" x14ac:dyDescent="0.35">
      <c r="A32" s="15"/>
      <c r="B32" s="15"/>
      <c r="C32" s="15"/>
      <c r="D32" s="15"/>
      <c r="E32" s="15"/>
      <c r="F32" s="15"/>
      <c r="G32" s="15"/>
    </row>
    <row r="33" spans="1:7" ht="15.5" x14ac:dyDescent="0.35">
      <c r="A33" s="8" t="s">
        <v>17</v>
      </c>
      <c r="B33" s="9" t="s">
        <v>18</v>
      </c>
      <c r="C33" s="7"/>
      <c r="D33" s="7"/>
      <c r="E33" s="10">
        <v>0</v>
      </c>
      <c r="F33" s="10">
        <v>0</v>
      </c>
      <c r="G33" s="10">
        <f>E33+F33</f>
        <v>0</v>
      </c>
    </row>
    <row r="34" spans="1:7" ht="15.5" x14ac:dyDescent="0.35">
      <c r="A34" s="15"/>
      <c r="B34" s="15"/>
      <c r="C34" s="15"/>
      <c r="D34" s="15"/>
      <c r="E34" s="15"/>
      <c r="F34" s="15"/>
      <c r="G34" s="15"/>
    </row>
    <row r="35" spans="1:7" ht="15.5" x14ac:dyDescent="0.35">
      <c r="A35" s="8" t="s">
        <v>19</v>
      </c>
      <c r="B35" s="9" t="s">
        <v>27</v>
      </c>
      <c r="C35" s="7"/>
      <c r="D35" s="7"/>
      <c r="E35" s="10">
        <v>0</v>
      </c>
      <c r="F35" s="10">
        <v>0</v>
      </c>
      <c r="G35" s="10">
        <f>E35+F35</f>
        <v>0</v>
      </c>
    </row>
    <row r="36" spans="1:7" ht="15.5" x14ac:dyDescent="0.35">
      <c r="A36" s="15"/>
      <c r="B36" s="15"/>
      <c r="C36" s="15"/>
      <c r="D36" s="15"/>
      <c r="E36" s="15"/>
      <c r="F36" s="15"/>
      <c r="G36" s="15"/>
    </row>
    <row r="37" spans="1:7" ht="15.5" x14ac:dyDescent="0.35">
      <c r="A37" s="8" t="s">
        <v>20</v>
      </c>
      <c r="B37" s="9" t="s">
        <v>34</v>
      </c>
      <c r="C37" s="7"/>
      <c r="D37" s="7"/>
      <c r="E37" s="10">
        <v>0</v>
      </c>
      <c r="F37" s="10">
        <v>0</v>
      </c>
      <c r="G37" s="10">
        <f>E37+F37</f>
        <v>0</v>
      </c>
    </row>
    <row r="38" spans="1:7" ht="15.5" x14ac:dyDescent="0.35">
      <c r="A38" s="15"/>
      <c r="B38" s="15"/>
      <c r="C38" s="15"/>
      <c r="D38" s="15"/>
      <c r="E38" s="15"/>
      <c r="F38" s="15"/>
      <c r="G38" s="15"/>
    </row>
    <row r="39" spans="1:7" ht="15.5" x14ac:dyDescent="0.35">
      <c r="A39" s="8" t="s">
        <v>28</v>
      </c>
      <c r="B39" s="9" t="s">
        <v>29</v>
      </c>
      <c r="C39" s="7"/>
      <c r="D39" s="7"/>
      <c r="E39" s="10">
        <f>SUM(E40)</f>
        <v>0</v>
      </c>
      <c r="F39" s="10">
        <f>SUM(F40)</f>
        <v>0</v>
      </c>
      <c r="G39" s="10">
        <f>E39+F39</f>
        <v>0</v>
      </c>
    </row>
    <row r="40" spans="1:7" ht="15.5" x14ac:dyDescent="0.35">
      <c r="A40" s="11"/>
      <c r="B40" s="7" t="s">
        <v>35</v>
      </c>
      <c r="C40" s="13">
        <v>134</v>
      </c>
      <c r="D40" s="7" t="s">
        <v>16</v>
      </c>
      <c r="E40" s="17">
        <f>ROUND((C40*12*E25),0)</f>
        <v>0</v>
      </c>
      <c r="F40" s="17">
        <f>ROUND((C40*12*F25),0)</f>
        <v>0</v>
      </c>
      <c r="G40" s="14">
        <f>E40+F40</f>
        <v>0</v>
      </c>
    </row>
    <row r="41" spans="1:7" ht="15.5" x14ac:dyDescent="0.35">
      <c r="A41" s="15"/>
      <c r="B41" s="15"/>
      <c r="C41" s="15"/>
      <c r="D41" s="15"/>
      <c r="E41" s="15"/>
      <c r="F41" s="15"/>
      <c r="G41" s="15"/>
    </row>
    <row r="42" spans="1:7" ht="15.5" x14ac:dyDescent="0.35">
      <c r="A42" s="8" t="s">
        <v>30</v>
      </c>
      <c r="B42" s="9" t="s">
        <v>31</v>
      </c>
      <c r="C42" s="18">
        <v>0</v>
      </c>
      <c r="D42" s="7"/>
      <c r="E42" s="10">
        <v>0</v>
      </c>
      <c r="F42" s="10">
        <v>0</v>
      </c>
      <c r="G42" s="10">
        <f>E42+F42</f>
        <v>0</v>
      </c>
    </row>
    <row r="43" spans="1:7" ht="15.5" x14ac:dyDescent="0.35">
      <c r="A43" s="15"/>
      <c r="B43" s="15"/>
      <c r="C43" s="15"/>
      <c r="D43" s="15"/>
      <c r="E43" s="15"/>
      <c r="F43" s="15"/>
      <c r="G43" s="15"/>
    </row>
    <row r="44" spans="1:7" ht="15.5" x14ac:dyDescent="0.35">
      <c r="A44" s="7"/>
      <c r="B44" s="9" t="s">
        <v>21</v>
      </c>
      <c r="C44" s="9"/>
      <c r="D44" s="9"/>
      <c r="E44" s="10">
        <f>E20+E28+E33+E35+E37+E39+E42</f>
        <v>0</v>
      </c>
      <c r="F44" s="10">
        <f>F20+F28+F33+F35+F37+F39+F42</f>
        <v>0</v>
      </c>
      <c r="G44" s="10">
        <f>G20+G28+G33+G35+G37+G39+G42</f>
        <v>0</v>
      </c>
    </row>
    <row r="45" spans="1:7" ht="15.5" x14ac:dyDescent="0.35">
      <c r="A45" s="7"/>
      <c r="B45" s="19" t="s">
        <v>22</v>
      </c>
      <c r="C45" s="19"/>
      <c r="D45" s="19"/>
      <c r="E45" s="20">
        <f>(E44-E37-E31-E42)+(25000*C42)</f>
        <v>0</v>
      </c>
      <c r="F45" s="20">
        <f>F44-F37-F31-F42</f>
        <v>0</v>
      </c>
      <c r="G45" s="20">
        <f>G44-G37-G31-G42</f>
        <v>0</v>
      </c>
    </row>
    <row r="46" spans="1:7" ht="15.5" x14ac:dyDescent="0.35">
      <c r="A46" s="15"/>
      <c r="B46" s="9" t="s">
        <v>23</v>
      </c>
      <c r="C46" s="9"/>
      <c r="D46" s="21">
        <v>0.46500000000000002</v>
      </c>
      <c r="E46" s="10">
        <f>ROUND((E45*D46),0)</f>
        <v>0</v>
      </c>
      <c r="F46" s="10">
        <f>ROUND((F45*D46),0)</f>
        <v>0</v>
      </c>
      <c r="G46" s="10">
        <f>G45*D46</f>
        <v>0</v>
      </c>
    </row>
    <row r="47" spans="1:7" ht="15.5" x14ac:dyDescent="0.35">
      <c r="A47" s="15"/>
      <c r="B47" s="9"/>
      <c r="C47" s="9"/>
      <c r="D47" s="9"/>
      <c r="E47" s="10"/>
      <c r="F47" s="10"/>
      <c r="G47" s="7"/>
    </row>
    <row r="48" spans="1:7" ht="15.5" x14ac:dyDescent="0.35">
      <c r="A48" s="15"/>
      <c r="B48" s="9" t="s">
        <v>24</v>
      </c>
      <c r="C48" s="9"/>
      <c r="D48" s="9"/>
      <c r="E48" s="10">
        <f>E44+E46</f>
        <v>0</v>
      </c>
      <c r="F48" s="10">
        <f t="shared" ref="F48" si="0">F44+F46</f>
        <v>0</v>
      </c>
      <c r="G48" s="10">
        <f>G44+G46</f>
        <v>0</v>
      </c>
    </row>
    <row r="49" spans="2:7" x14ac:dyDescent="0.35">
      <c r="B49" s="3"/>
      <c r="C49" s="3"/>
      <c r="D49" s="3"/>
      <c r="E49" s="4"/>
      <c r="F49" s="1"/>
      <c r="G49" s="2"/>
    </row>
    <row r="50" spans="2:7" x14ac:dyDescent="0.35">
      <c r="B50" s="1"/>
      <c r="C50" s="1"/>
      <c r="D50" s="1"/>
      <c r="E50" s="1"/>
      <c r="F50" s="1"/>
      <c r="G50" s="2"/>
    </row>
  </sheetData>
  <mergeCells count="3">
    <mergeCell ref="A12:G14"/>
    <mergeCell ref="A2:G6"/>
    <mergeCell ref="A7:G10"/>
  </mergeCells>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Company>HPC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dc:creator>
  <cp:lastModifiedBy>Alford, Whitley</cp:lastModifiedBy>
  <cp:lastPrinted>2024-02-15T20:21:21Z</cp:lastPrinted>
  <dcterms:created xsi:type="dcterms:W3CDTF">2009-02-23T20:29:25Z</dcterms:created>
  <dcterms:modified xsi:type="dcterms:W3CDTF">2024-02-15T20:24:41Z</dcterms:modified>
</cp:coreProperties>
</file>